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pdmflsrv\SPDM\Compartilhada_ADM\AMBULATORIOS\2-NGA_SC\Sites\Conteúdo Acesso a Informação\1. Atividades e Resultados - Planilha de Produção\2021\"/>
    </mc:Choice>
  </mc:AlternateContent>
  <xr:revisionPtr revIDLastSave="0" documentId="13_ncr:1_{C7DEE35F-D50F-4EF0-8D7F-0514C3FDB8F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tividades e Resultados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6" i="2" l="1"/>
  <c r="Q26" i="2" s="1"/>
  <c r="O26" i="2"/>
  <c r="O32" i="2"/>
  <c r="O33" i="2"/>
  <c r="O41" i="2"/>
  <c r="O40" i="2"/>
  <c r="P41" i="2"/>
  <c r="P40" i="2"/>
  <c r="D42" i="2"/>
  <c r="E42" i="2"/>
  <c r="F42" i="2"/>
  <c r="G42" i="2"/>
  <c r="H42" i="2"/>
  <c r="I42" i="2"/>
  <c r="J42" i="2"/>
  <c r="K42" i="2"/>
  <c r="L42" i="2"/>
  <c r="M42" i="2"/>
  <c r="N42" i="2"/>
  <c r="C42" i="2"/>
  <c r="B42" i="2"/>
  <c r="O42" i="2" s="1"/>
  <c r="P38" i="2"/>
  <c r="O38" i="2"/>
  <c r="P32" i="2"/>
  <c r="P33" i="2" s="1"/>
  <c r="D33" i="2"/>
  <c r="E33" i="2"/>
  <c r="F33" i="2"/>
  <c r="G33" i="2"/>
  <c r="H33" i="2"/>
  <c r="I33" i="2"/>
  <c r="J33" i="2"/>
  <c r="K33" i="2"/>
  <c r="L33" i="2"/>
  <c r="M33" i="2"/>
  <c r="N33" i="2"/>
  <c r="C33" i="2"/>
  <c r="P19" i="2"/>
  <c r="P20" i="2"/>
  <c r="P18" i="2"/>
  <c r="P10" i="2"/>
  <c r="P11" i="2"/>
  <c r="P12" i="2"/>
  <c r="O27" i="2"/>
  <c r="D27" i="2"/>
  <c r="E27" i="2"/>
  <c r="F27" i="2"/>
  <c r="G27" i="2"/>
  <c r="H27" i="2"/>
  <c r="I27" i="2"/>
  <c r="J27" i="2"/>
  <c r="K27" i="2"/>
  <c r="L27" i="2"/>
  <c r="M27" i="2"/>
  <c r="N27" i="2"/>
  <c r="C27" i="2"/>
  <c r="O21" i="2"/>
  <c r="C21" i="2"/>
  <c r="D21" i="2"/>
  <c r="E21" i="2"/>
  <c r="F21" i="2"/>
  <c r="G21" i="2"/>
  <c r="I21" i="2"/>
  <c r="J21" i="2"/>
  <c r="K21" i="2"/>
  <c r="L21" i="2"/>
  <c r="M21" i="2"/>
  <c r="N21" i="2"/>
  <c r="H21" i="2"/>
  <c r="C13" i="2"/>
  <c r="O13" i="2"/>
  <c r="D13" i="2"/>
  <c r="E13" i="2"/>
  <c r="F13" i="2"/>
  <c r="G13" i="2"/>
  <c r="H13" i="2"/>
  <c r="I13" i="2"/>
  <c r="J13" i="2"/>
  <c r="K13" i="2"/>
  <c r="L13" i="2"/>
  <c r="M13" i="2"/>
  <c r="N13" i="2"/>
  <c r="Q32" i="2" l="1"/>
  <c r="Q38" i="2"/>
  <c r="P27" i="2"/>
  <c r="Q27" i="2" s="1"/>
  <c r="Q41" i="2"/>
  <c r="Q40" i="2"/>
  <c r="P42" i="2"/>
  <c r="Q42" i="2" s="1"/>
  <c r="P21" i="2"/>
  <c r="Q21" i="2" s="1"/>
  <c r="Q33" i="2"/>
  <c r="P13" i="2"/>
  <c r="Q13" i="2" s="1"/>
</calcChain>
</file>

<file path=xl/sharedStrings.xml><?xml version="1.0" encoding="utf-8"?>
<sst xmlns="http://schemas.openxmlformats.org/spreadsheetml/2006/main" count="170" uniqueCount="33">
  <si>
    <t> 271 - Consultas Médicas 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</si>
  <si>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</si>
  <si>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</si>
  <si>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</si>
  <si>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</si>
  <si>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</si>
  <si>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</si>
  <si>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</si>
  <si>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</si>
  <si>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</si>
  <si>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</si>
  <si>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</si>
  <si>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</si>
  <si>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</si>
  <si>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Cont.</t>
  </si>
  <si>
    <t>Real.</t>
  </si>
  <si>
    <t>%</t>
  </si>
  <si>
    <t>Primeiras Consultas Rede</t>
  </si>
  <si>
    <t>Interconsultas</t>
  </si>
  <si>
    <t>Consultas Subseqüentes</t>
  </si>
  <si>
    <t> 595 - Consultas Médicas (COM TELEMEDICINA)  </t>
  </si>
  <si>
    <t> 272 - Consultas Não Médicas/Procedimentos Terapêuticos Não Médicos </t>
  </si>
  <si>
    <t>Consultas Não Médicas</t>
  </si>
  <si>
    <t> 596 - Consultas Não Médicas/Procedimentos Terapêuticos Não Médicos (COM TELEMEDICINA) </t>
  </si>
  <si>
    <t>Diagnóstico em Laboratório Clínico</t>
  </si>
  <si>
    <t>Diagnóstico por Anatomia Patológica e Citopatológica</t>
  </si>
  <si>
    <t xml:space="preserve">Meta contratada mensal </t>
  </si>
  <si>
    <t>http://www.cross.saude.sp.gov.br</t>
  </si>
  <si>
    <t> 275 - SADT</t>
  </si>
  <si>
    <t>Métodos Diagnósticos em Especialidades - ECG</t>
  </si>
  <si>
    <t>Dispensação de Medicamentos</t>
  </si>
  <si>
    <t>Fonte: http://http://www.nih.saude.sp.gov.br</t>
  </si>
  <si>
    <t>Núcleo de Gestão Assistencial Santa Cruz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</si>
</sst>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696969"/>
      <name val="Verdana"/>
      <family val="2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/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 style="medium">
        <color rgb="FFCFCFCF"/>
      </left>
      <right/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/>
      <top style="medium">
        <color rgb="FFCFCFCF"/>
      </top>
      <bottom style="medium">
        <color rgb="FFCFCFCF"/>
      </bottom>
      <diagonal/>
    </border>
    <border>
      <left/>
      <right/>
      <top/>
      <bottom style="medium">
        <color rgb="FFCFCFCF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18" fillId="0" borderId="10" xfId="0" applyFont="1" applyBorder="1"/>
    <xf numFmtId="0" fontId="0" fillId="0" borderId="0" xfId="0" applyAlignment="1">
      <alignment wrapText="1"/>
    </xf>
    <xf numFmtId="0" fontId="0" fillId="0" borderId="11" xfId="0" applyBorder="1" applyAlignment="1">
      <alignment wrapText="1"/>
    </xf>
    <xf numFmtId="0" fontId="0" fillId="0" borderId="11" xfId="0" applyBorder="1" applyAlignment="1">
      <alignment horizontal="center" wrapText="1"/>
    </xf>
    <xf numFmtId="3" fontId="0" fillId="0" borderId="11" xfId="0" applyNumberFormat="1" applyBorder="1" applyAlignment="1">
      <alignment horizontal="center" wrapText="1"/>
    </xf>
    <xf numFmtId="3" fontId="16" fillId="0" borderId="11" xfId="0" applyNumberFormat="1" applyFont="1" applyBorder="1" applyAlignment="1">
      <alignment horizontal="center" wrapText="1"/>
    </xf>
    <xf numFmtId="0" fontId="16" fillId="0" borderId="1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6" fillId="0" borderId="14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0" xfId="0" applyFont="1" applyFill="1" applyBorder="1" applyAlignment="1">
      <alignment wrapText="1"/>
    </xf>
    <xf numFmtId="10" fontId="16" fillId="0" borderId="11" xfId="0" applyNumberFormat="1" applyFont="1" applyBorder="1" applyAlignment="1">
      <alignment horizontal="center" wrapText="1"/>
    </xf>
    <xf numFmtId="10" fontId="16" fillId="0" borderId="11" xfId="42" applyNumberFormat="1" applyFont="1" applyBorder="1" applyAlignment="1">
      <alignment horizont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3" fontId="16" fillId="0" borderId="12" xfId="0" applyNumberFormat="1" applyFont="1" applyBorder="1" applyAlignment="1">
      <alignment horizontal="center" vertical="center" wrapText="1"/>
    </xf>
    <xf numFmtId="3" fontId="16" fillId="0" borderId="13" xfId="0" applyNumberFormat="1" applyFont="1" applyBorder="1" applyAlignment="1">
      <alignment horizontal="center" vertical="center" wrapText="1"/>
    </xf>
    <xf numFmtId="10" fontId="16" fillId="0" borderId="12" xfId="0" applyNumberFormat="1" applyFont="1" applyBorder="1" applyAlignment="1">
      <alignment horizontal="center" vertical="center" wrapText="1"/>
    </xf>
    <xf numFmtId="10" fontId="16" fillId="0" borderId="13" xfId="0" applyNumberFormat="1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8" fillId="0" borderId="17" xfId="0" applyFont="1" applyBorder="1" applyAlignment="1">
      <alignment wrapText="1"/>
    </xf>
    <xf numFmtId="0" fontId="20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43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Porcentagem" xfId="42" builtinId="5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314325</xdr:colOff>
      <xdr:row>2</xdr:row>
      <xdr:rowOff>9525</xdr:rowOff>
    </xdr:from>
    <xdr:to>
      <xdr:col>16</xdr:col>
      <xdr:colOff>146447</xdr:colOff>
      <xdr:row>5</xdr:row>
      <xdr:rowOff>104775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861DCE35-03EC-4CAB-8424-02A62BB275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01225" y="390525"/>
          <a:ext cx="708422" cy="666750"/>
        </a:xfrm>
        <a:prstGeom prst="rect">
          <a:avLst/>
        </a:prstGeom>
      </xdr:spPr>
    </xdr:pic>
    <xdr:clientData/>
  </xdr:twoCellAnchor>
  <xdr:twoCellAnchor editAs="oneCell">
    <xdr:from>
      <xdr:col>0</xdr:col>
      <xdr:colOff>542925</xdr:colOff>
      <xdr:row>1</xdr:row>
      <xdr:rowOff>47625</xdr:rowOff>
    </xdr:from>
    <xdr:to>
      <xdr:col>0</xdr:col>
      <xdr:colOff>1600200</xdr:colOff>
      <xdr:row>5</xdr:row>
      <xdr:rowOff>19050</xdr:rowOff>
    </xdr:to>
    <xdr:pic>
      <xdr:nvPicPr>
        <xdr:cNvPr id="9" name="Imagem 8" descr="Secretaria da Educação do Estado de São Paulo | Período Eleitoral">
          <a:extLst>
            <a:ext uri="{FF2B5EF4-FFF2-40B4-BE49-F238E27FC236}">
              <a16:creationId xmlns:a16="http://schemas.microsoft.com/office/drawing/2014/main" id="{4A0F66E2-BE68-4F82-8E1D-5CFC4065C1EA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238125"/>
          <a:ext cx="1057275" cy="733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ross.saude.sp.gov.b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Q45"/>
  <sheetViews>
    <sheetView showGridLines="0" tabSelected="1" view="pageBreakPreview" zoomScaleNormal="100" zoomScaleSheetLayoutView="100" workbookViewId="0">
      <selection activeCell="G42" sqref="G42"/>
    </sheetView>
  </sheetViews>
  <sheetFormatPr defaultRowHeight="15" x14ac:dyDescent="0.25"/>
  <cols>
    <col min="1" max="1" width="38.85546875" customWidth="1"/>
    <col min="2" max="2" width="11.140625" style="8" customWidth="1"/>
    <col min="3" max="3" width="7.42578125" style="8" bestFit="1" customWidth="1"/>
    <col min="4" max="4" width="9.5703125" style="8" bestFit="1" customWidth="1"/>
    <col min="5" max="5" width="6.42578125" style="8" bestFit="1" customWidth="1"/>
    <col min="6" max="7" width="5.5703125" style="8" bestFit="1" customWidth="1"/>
    <col min="8" max="8" width="6.28515625" style="8" bestFit="1" customWidth="1"/>
    <col min="9" max="9" width="5.5703125" style="8" bestFit="1" customWidth="1"/>
    <col min="10" max="10" width="7.140625" style="8" bestFit="1" customWidth="1"/>
    <col min="11" max="11" width="9.7109375" style="8" bestFit="1" customWidth="1"/>
    <col min="12" max="12" width="8.42578125" style="8" bestFit="1" customWidth="1"/>
    <col min="13" max="13" width="10.42578125" style="8" bestFit="1" customWidth="1"/>
    <col min="14" max="14" width="10.140625" style="8" bestFit="1" customWidth="1"/>
    <col min="15" max="16" width="6.5703125" style="8" bestFit="1" customWidth="1"/>
    <col min="17" max="17" width="7.7109375" style="8" bestFit="1" customWidth="1"/>
  </cols>
  <sheetData>
    <row r="4" spans="1:17" ht="15" customHeight="1" x14ac:dyDescent="0.35">
      <c r="B4" s="28" t="s">
        <v>32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</row>
    <row r="6" spans="1:17" ht="15" customHeight="1" thickBot="1" x14ac:dyDescent="0.3">
      <c r="A6" s="29"/>
      <c r="B6" s="29"/>
      <c r="C6" s="29"/>
      <c r="D6" s="29"/>
    </row>
    <row r="7" spans="1:17" ht="20.100000000000001" customHeight="1" thickBot="1" x14ac:dyDescent="0.3">
      <c r="A7" s="1" t="s">
        <v>0</v>
      </c>
    </row>
    <row r="8" spans="1:17" ht="20.100000000000001" customHeight="1" thickBot="1" x14ac:dyDescent="0.3">
      <c r="A8" s="23"/>
      <c r="B8" s="25" t="s">
        <v>26</v>
      </c>
      <c r="C8" s="9" t="s">
        <v>1</v>
      </c>
      <c r="D8" s="9" t="s">
        <v>2</v>
      </c>
      <c r="E8" s="9" t="s">
        <v>3</v>
      </c>
      <c r="F8" s="9" t="s">
        <v>4</v>
      </c>
      <c r="G8" s="9" t="s">
        <v>5</v>
      </c>
      <c r="H8" s="9" t="s">
        <v>6</v>
      </c>
      <c r="I8" s="9" t="s">
        <v>7</v>
      </c>
      <c r="J8" s="9" t="s">
        <v>8</v>
      </c>
      <c r="K8" s="9" t="s">
        <v>9</v>
      </c>
      <c r="L8" s="9" t="s">
        <v>10</v>
      </c>
      <c r="M8" s="9" t="s">
        <v>11</v>
      </c>
      <c r="N8" s="9" t="s">
        <v>12</v>
      </c>
      <c r="O8" s="20" t="s">
        <v>13</v>
      </c>
      <c r="P8" s="21"/>
      <c r="Q8" s="22"/>
    </row>
    <row r="9" spans="1:17" ht="27.75" customHeight="1" thickBot="1" x14ac:dyDescent="0.3">
      <c r="A9" s="24"/>
      <c r="B9" s="26"/>
      <c r="C9" s="10" t="s">
        <v>15</v>
      </c>
      <c r="D9" s="10" t="s">
        <v>15</v>
      </c>
      <c r="E9" s="10" t="s">
        <v>15</v>
      </c>
      <c r="F9" s="10" t="s">
        <v>15</v>
      </c>
      <c r="G9" s="10" t="s">
        <v>15</v>
      </c>
      <c r="H9" s="10" t="s">
        <v>15</v>
      </c>
      <c r="I9" s="10" t="s">
        <v>15</v>
      </c>
      <c r="J9" s="10" t="s">
        <v>15</v>
      </c>
      <c r="K9" s="10" t="s">
        <v>15</v>
      </c>
      <c r="L9" s="10" t="s">
        <v>15</v>
      </c>
      <c r="M9" s="10" t="s">
        <v>15</v>
      </c>
      <c r="N9" s="10" t="s">
        <v>15</v>
      </c>
      <c r="O9" s="10" t="s">
        <v>14</v>
      </c>
      <c r="P9" s="10" t="s">
        <v>15</v>
      </c>
      <c r="Q9" s="10" t="s">
        <v>16</v>
      </c>
    </row>
    <row r="10" spans="1:17" ht="20.100000000000001" customHeight="1" thickBot="1" x14ac:dyDescent="0.3">
      <c r="A10" s="3" t="s">
        <v>17</v>
      </c>
      <c r="B10" s="5"/>
      <c r="C10" s="4">
        <v>490</v>
      </c>
      <c r="D10" s="4">
        <v>642</v>
      </c>
      <c r="E10" s="4">
        <v>918</v>
      </c>
      <c r="F10" s="4">
        <v>726</v>
      </c>
      <c r="G10" s="4">
        <v>784</v>
      </c>
      <c r="H10" s="4"/>
      <c r="I10" s="4"/>
      <c r="J10" s="4"/>
      <c r="K10" s="4"/>
      <c r="L10" s="4"/>
      <c r="M10" s="4"/>
      <c r="N10" s="4"/>
      <c r="O10" s="6"/>
      <c r="P10" s="6">
        <f>SUM(C10:N10)</f>
        <v>3560</v>
      </c>
      <c r="Q10" s="7"/>
    </row>
    <row r="11" spans="1:17" ht="20.100000000000001" customHeight="1" thickBot="1" x14ac:dyDescent="0.3">
      <c r="A11" s="3" t="s">
        <v>18</v>
      </c>
      <c r="B11" s="4"/>
      <c r="C11" s="4">
        <v>182</v>
      </c>
      <c r="D11" s="4">
        <v>160</v>
      </c>
      <c r="E11" s="4">
        <v>142</v>
      </c>
      <c r="F11" s="4">
        <v>150</v>
      </c>
      <c r="G11" s="4">
        <v>132</v>
      </c>
      <c r="H11" s="4"/>
      <c r="I11" s="4"/>
      <c r="J11" s="4"/>
      <c r="K11" s="4"/>
      <c r="L11" s="4"/>
      <c r="M11" s="4"/>
      <c r="N11" s="4"/>
      <c r="O11" s="6"/>
      <c r="P11" s="6">
        <f>SUM(C11:N11)</f>
        <v>766</v>
      </c>
      <c r="Q11" s="7"/>
    </row>
    <row r="12" spans="1:17" ht="20.100000000000001" customHeight="1" thickBot="1" x14ac:dyDescent="0.3">
      <c r="A12" s="3" t="s">
        <v>19</v>
      </c>
      <c r="B12" s="5"/>
      <c r="C12" s="5">
        <v>2108</v>
      </c>
      <c r="D12" s="5">
        <v>2515</v>
      </c>
      <c r="E12" s="5">
        <v>2653</v>
      </c>
      <c r="F12" s="4">
        <v>2101</v>
      </c>
      <c r="G12" s="4">
        <v>2250</v>
      </c>
      <c r="H12" s="5"/>
      <c r="I12" s="5"/>
      <c r="J12" s="5"/>
      <c r="K12" s="5"/>
      <c r="L12" s="5"/>
      <c r="M12" s="5"/>
      <c r="N12" s="4"/>
      <c r="O12" s="6"/>
      <c r="P12" s="6">
        <f>SUM(C12:N12)</f>
        <v>11627</v>
      </c>
      <c r="Q12" s="7"/>
    </row>
    <row r="13" spans="1:17" ht="20.100000000000001" customHeight="1" thickBot="1" x14ac:dyDescent="0.3">
      <c r="A13" s="3" t="s">
        <v>13</v>
      </c>
      <c r="B13" s="5">
        <v>4100</v>
      </c>
      <c r="C13" s="5">
        <f>SUM(C10:C12)</f>
        <v>2780</v>
      </c>
      <c r="D13" s="5">
        <f t="shared" ref="D13:N13" si="0">SUM(D10:D12)</f>
        <v>3317</v>
      </c>
      <c r="E13" s="5">
        <f t="shared" si="0"/>
        <v>3713</v>
      </c>
      <c r="F13" s="5">
        <f t="shared" si="0"/>
        <v>2977</v>
      </c>
      <c r="G13" s="5">
        <f t="shared" si="0"/>
        <v>3166</v>
      </c>
      <c r="H13" s="5">
        <f t="shared" si="0"/>
        <v>0</v>
      </c>
      <c r="I13" s="5">
        <f t="shared" si="0"/>
        <v>0</v>
      </c>
      <c r="J13" s="5">
        <f t="shared" si="0"/>
        <v>0</v>
      </c>
      <c r="K13" s="5">
        <f t="shared" si="0"/>
        <v>0</v>
      </c>
      <c r="L13" s="5">
        <f t="shared" si="0"/>
        <v>0</v>
      </c>
      <c r="M13" s="5">
        <f t="shared" si="0"/>
        <v>0</v>
      </c>
      <c r="N13" s="5">
        <f t="shared" si="0"/>
        <v>0</v>
      </c>
      <c r="O13" s="5">
        <f>B13*12</f>
        <v>49200</v>
      </c>
      <c r="P13" s="5">
        <f>SUM(P10:P12)</f>
        <v>15953</v>
      </c>
      <c r="Q13" s="12">
        <f>P13/O13</f>
        <v>0.32424796747967477</v>
      </c>
    </row>
    <row r="14" spans="1:17" ht="20.100000000000001" customHeight="1" x14ac:dyDescent="0.25">
      <c r="A14" s="2"/>
    </row>
    <row r="15" spans="1:17" ht="20.100000000000001" customHeight="1" thickBot="1" x14ac:dyDescent="0.3">
      <c r="A15" s="27" t="s">
        <v>20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</row>
    <row r="16" spans="1:17" ht="20.100000000000001" customHeight="1" thickBot="1" x14ac:dyDescent="0.3">
      <c r="A16" s="23"/>
      <c r="B16" s="25" t="s">
        <v>26</v>
      </c>
      <c r="C16" s="9" t="s">
        <v>1</v>
      </c>
      <c r="D16" s="9" t="s">
        <v>2</v>
      </c>
      <c r="E16" s="9" t="s">
        <v>3</v>
      </c>
      <c r="F16" s="9" t="s">
        <v>4</v>
      </c>
      <c r="G16" s="9" t="s">
        <v>5</v>
      </c>
      <c r="H16" s="9" t="s">
        <v>6</v>
      </c>
      <c r="I16" s="9" t="s">
        <v>7</v>
      </c>
      <c r="J16" s="9" t="s">
        <v>8</v>
      </c>
      <c r="K16" s="9" t="s">
        <v>9</v>
      </c>
      <c r="L16" s="9" t="s">
        <v>10</v>
      </c>
      <c r="M16" s="9" t="s">
        <v>11</v>
      </c>
      <c r="N16" s="9" t="s">
        <v>12</v>
      </c>
      <c r="O16" s="20" t="s">
        <v>13</v>
      </c>
      <c r="P16" s="21"/>
      <c r="Q16" s="22"/>
    </row>
    <row r="17" spans="1:17" ht="25.5" customHeight="1" thickBot="1" x14ac:dyDescent="0.3">
      <c r="A17" s="24"/>
      <c r="B17" s="26"/>
      <c r="C17" s="7" t="s">
        <v>15</v>
      </c>
      <c r="D17" s="7" t="s">
        <v>15</v>
      </c>
      <c r="E17" s="7" t="s">
        <v>15</v>
      </c>
      <c r="F17" s="7" t="s">
        <v>15</v>
      </c>
      <c r="G17" s="7" t="s">
        <v>15</v>
      </c>
      <c r="H17" s="7" t="s">
        <v>15</v>
      </c>
      <c r="I17" s="7" t="s">
        <v>15</v>
      </c>
      <c r="J17" s="7" t="s">
        <v>15</v>
      </c>
      <c r="K17" s="7" t="s">
        <v>15</v>
      </c>
      <c r="L17" s="7" t="s">
        <v>15</v>
      </c>
      <c r="M17" s="7" t="s">
        <v>15</v>
      </c>
      <c r="N17" s="7" t="s">
        <v>15</v>
      </c>
      <c r="O17" s="7" t="s">
        <v>14</v>
      </c>
      <c r="P17" s="7" t="s">
        <v>15</v>
      </c>
      <c r="Q17" s="7" t="s">
        <v>16</v>
      </c>
    </row>
    <row r="18" spans="1:17" ht="20.100000000000001" customHeight="1" thickBot="1" x14ac:dyDescent="0.3">
      <c r="A18" s="3" t="s">
        <v>17</v>
      </c>
      <c r="B18" s="5"/>
      <c r="C18" s="4">
        <v>490</v>
      </c>
      <c r="D18" s="4">
        <v>642</v>
      </c>
      <c r="E18" s="4">
        <v>918</v>
      </c>
      <c r="F18" s="4">
        <v>726</v>
      </c>
      <c r="G18" s="4">
        <v>784</v>
      </c>
      <c r="H18" s="4"/>
      <c r="I18" s="4"/>
      <c r="J18" s="4"/>
      <c r="K18" s="4"/>
      <c r="L18" s="4"/>
      <c r="M18" s="4"/>
      <c r="N18" s="4"/>
      <c r="O18" s="6"/>
      <c r="P18" s="6">
        <f>SUM(C18:N18)</f>
        <v>3560</v>
      </c>
      <c r="Q18" s="7"/>
    </row>
    <row r="19" spans="1:17" ht="20.100000000000001" customHeight="1" thickBot="1" x14ac:dyDescent="0.3">
      <c r="A19" s="3" t="s">
        <v>18</v>
      </c>
      <c r="B19" s="4"/>
      <c r="C19" s="4">
        <v>182</v>
      </c>
      <c r="D19" s="4">
        <v>160</v>
      </c>
      <c r="E19" s="4">
        <v>142</v>
      </c>
      <c r="F19" s="4">
        <v>150</v>
      </c>
      <c r="G19" s="4">
        <v>132</v>
      </c>
      <c r="H19" s="4"/>
      <c r="I19" s="4"/>
      <c r="J19" s="4"/>
      <c r="K19" s="4"/>
      <c r="L19" s="4"/>
      <c r="M19" s="4"/>
      <c r="N19" s="4"/>
      <c r="O19" s="6"/>
      <c r="P19" s="6">
        <f t="shared" ref="P19:P20" si="1">SUM(C19:N19)</f>
        <v>766</v>
      </c>
      <c r="Q19" s="7"/>
    </row>
    <row r="20" spans="1:17" ht="20.100000000000001" customHeight="1" thickBot="1" x14ac:dyDescent="0.3">
      <c r="A20" s="3" t="s">
        <v>19</v>
      </c>
      <c r="B20" s="5"/>
      <c r="C20" s="5">
        <v>2263</v>
      </c>
      <c r="D20" s="5">
        <v>2644</v>
      </c>
      <c r="E20" s="5">
        <v>2917</v>
      </c>
      <c r="F20" s="4">
        <v>2391</v>
      </c>
      <c r="G20" s="4">
        <v>2526</v>
      </c>
      <c r="H20" s="5"/>
      <c r="I20" s="5"/>
      <c r="J20" s="5"/>
      <c r="K20" s="5"/>
      <c r="L20" s="5"/>
      <c r="M20" s="5"/>
      <c r="N20" s="4"/>
      <c r="O20" s="6"/>
      <c r="P20" s="6">
        <f t="shared" si="1"/>
        <v>12741</v>
      </c>
      <c r="Q20" s="7"/>
    </row>
    <row r="21" spans="1:17" ht="20.100000000000001" customHeight="1" thickBot="1" x14ac:dyDescent="0.3">
      <c r="A21" s="3" t="s">
        <v>13</v>
      </c>
      <c r="B21" s="5">
        <v>4100</v>
      </c>
      <c r="C21" s="5">
        <f t="shared" ref="C21:G21" si="2">SUM(C18:C20)</f>
        <v>2935</v>
      </c>
      <c r="D21" s="5">
        <f t="shared" si="2"/>
        <v>3446</v>
      </c>
      <c r="E21" s="5">
        <f t="shared" si="2"/>
        <v>3977</v>
      </c>
      <c r="F21" s="5">
        <f t="shared" si="2"/>
        <v>3267</v>
      </c>
      <c r="G21" s="5">
        <f t="shared" si="2"/>
        <v>3442</v>
      </c>
      <c r="H21" s="5">
        <f>SUM(H18:H20)</f>
        <v>0</v>
      </c>
      <c r="I21" s="5">
        <f t="shared" ref="I21:N21" si="3">SUM(I18:I20)</f>
        <v>0</v>
      </c>
      <c r="J21" s="5">
        <f t="shared" si="3"/>
        <v>0</v>
      </c>
      <c r="K21" s="5">
        <f t="shared" si="3"/>
        <v>0</v>
      </c>
      <c r="L21" s="5">
        <f t="shared" si="3"/>
        <v>0</v>
      </c>
      <c r="M21" s="5">
        <f t="shared" si="3"/>
        <v>0</v>
      </c>
      <c r="N21" s="5">
        <f t="shared" si="3"/>
        <v>0</v>
      </c>
      <c r="O21" s="5">
        <f>B21*12</f>
        <v>49200</v>
      </c>
      <c r="P21" s="5">
        <f>SUM(P18:P20)</f>
        <v>17067</v>
      </c>
      <c r="Q21" s="12">
        <f>P21/O21</f>
        <v>0.346890243902439</v>
      </c>
    </row>
    <row r="22" spans="1:17" ht="20.100000000000001" customHeight="1" x14ac:dyDescent="0.25">
      <c r="A22" s="2"/>
    </row>
    <row r="23" spans="1:17" ht="20.100000000000001" customHeight="1" thickBot="1" x14ac:dyDescent="0.3">
      <c r="A23" s="27" t="s">
        <v>21</v>
      </c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</row>
    <row r="24" spans="1:17" ht="20.100000000000001" customHeight="1" thickBot="1" x14ac:dyDescent="0.3">
      <c r="A24" s="23"/>
      <c r="B24" s="25" t="s">
        <v>26</v>
      </c>
      <c r="C24" s="9" t="s">
        <v>1</v>
      </c>
      <c r="D24" s="9" t="s">
        <v>2</v>
      </c>
      <c r="E24" s="9" t="s">
        <v>3</v>
      </c>
      <c r="F24" s="9" t="s">
        <v>4</v>
      </c>
      <c r="G24" s="9" t="s">
        <v>5</v>
      </c>
      <c r="H24" s="9" t="s">
        <v>6</v>
      </c>
      <c r="I24" s="9" t="s">
        <v>7</v>
      </c>
      <c r="J24" s="9" t="s">
        <v>8</v>
      </c>
      <c r="K24" s="9" t="s">
        <v>9</v>
      </c>
      <c r="L24" s="9" t="s">
        <v>10</v>
      </c>
      <c r="M24" s="9" t="s">
        <v>11</v>
      </c>
      <c r="N24" s="9" t="s">
        <v>12</v>
      </c>
      <c r="O24" s="20" t="s">
        <v>13</v>
      </c>
      <c r="P24" s="21"/>
      <c r="Q24" s="22"/>
    </row>
    <row r="25" spans="1:17" ht="27.75" customHeight="1" thickBot="1" x14ac:dyDescent="0.3">
      <c r="A25" s="24"/>
      <c r="B25" s="26"/>
      <c r="C25" s="7" t="s">
        <v>15</v>
      </c>
      <c r="D25" s="7" t="s">
        <v>15</v>
      </c>
      <c r="E25" s="7" t="s">
        <v>15</v>
      </c>
      <c r="F25" s="7" t="s">
        <v>15</v>
      </c>
      <c r="G25" s="7" t="s">
        <v>15</v>
      </c>
      <c r="H25" s="7" t="s">
        <v>15</v>
      </c>
      <c r="I25" s="7" t="s">
        <v>15</v>
      </c>
      <c r="J25" s="7" t="s">
        <v>15</v>
      </c>
      <c r="K25" s="7" t="s">
        <v>15</v>
      </c>
      <c r="L25" s="7" t="s">
        <v>15</v>
      </c>
      <c r="M25" s="7" t="s">
        <v>15</v>
      </c>
      <c r="N25" s="7" t="s">
        <v>15</v>
      </c>
      <c r="O25" s="7" t="s">
        <v>14</v>
      </c>
      <c r="P25" s="7" t="s">
        <v>15</v>
      </c>
      <c r="Q25" s="7" t="s">
        <v>16</v>
      </c>
    </row>
    <row r="26" spans="1:17" ht="20.100000000000001" customHeight="1" thickBot="1" x14ac:dyDescent="0.3">
      <c r="A26" s="3" t="s">
        <v>22</v>
      </c>
      <c r="B26" s="5">
        <v>980</v>
      </c>
      <c r="C26" s="5">
        <v>717</v>
      </c>
      <c r="D26" s="4">
        <v>859</v>
      </c>
      <c r="E26" s="4">
        <v>658</v>
      </c>
      <c r="F26" s="4">
        <v>676</v>
      </c>
      <c r="G26" s="4">
        <v>855</v>
      </c>
      <c r="H26" s="4"/>
      <c r="I26" s="4"/>
      <c r="J26" s="4"/>
      <c r="K26" s="5"/>
      <c r="L26" s="5"/>
      <c r="M26" s="5"/>
      <c r="N26" s="4"/>
      <c r="O26" s="5">
        <f>B26*12</f>
        <v>11760</v>
      </c>
      <c r="P26" s="6">
        <f>SUM(C26:N26)</f>
        <v>3765</v>
      </c>
      <c r="Q26" s="12">
        <f>P26/O26</f>
        <v>0.32015306122448978</v>
      </c>
    </row>
    <row r="27" spans="1:17" ht="20.100000000000001" customHeight="1" thickBot="1" x14ac:dyDescent="0.3">
      <c r="A27" s="3" t="s">
        <v>13</v>
      </c>
      <c r="B27" s="5">
        <v>980</v>
      </c>
      <c r="C27" s="5">
        <f t="shared" ref="C27:N27" si="4">SUM(C26:C26)</f>
        <v>717</v>
      </c>
      <c r="D27" s="5">
        <f t="shared" si="4"/>
        <v>859</v>
      </c>
      <c r="E27" s="5">
        <f t="shared" si="4"/>
        <v>658</v>
      </c>
      <c r="F27" s="5">
        <f t="shared" si="4"/>
        <v>676</v>
      </c>
      <c r="G27" s="5">
        <f t="shared" si="4"/>
        <v>855</v>
      </c>
      <c r="H27" s="5">
        <f t="shared" si="4"/>
        <v>0</v>
      </c>
      <c r="I27" s="5">
        <f t="shared" si="4"/>
        <v>0</v>
      </c>
      <c r="J27" s="5">
        <f t="shared" si="4"/>
        <v>0</v>
      </c>
      <c r="K27" s="5">
        <f t="shared" si="4"/>
        <v>0</v>
      </c>
      <c r="L27" s="5">
        <f t="shared" si="4"/>
        <v>0</v>
      </c>
      <c r="M27" s="5">
        <f t="shared" si="4"/>
        <v>0</v>
      </c>
      <c r="N27" s="5">
        <f t="shared" si="4"/>
        <v>0</v>
      </c>
      <c r="O27" s="5">
        <f>B27*12</f>
        <v>11760</v>
      </c>
      <c r="P27" s="5">
        <f>SUM(P26:P26)</f>
        <v>3765</v>
      </c>
      <c r="Q27" s="12">
        <f>P27/O27</f>
        <v>0.32015306122448978</v>
      </c>
    </row>
    <row r="28" spans="1:17" ht="20.100000000000001" customHeight="1" x14ac:dyDescent="0.25">
      <c r="A28" s="2"/>
    </row>
    <row r="29" spans="1:17" ht="20.100000000000001" customHeight="1" thickBot="1" x14ac:dyDescent="0.3">
      <c r="A29" s="27" t="s">
        <v>23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</row>
    <row r="30" spans="1:17" ht="20.100000000000001" customHeight="1" thickBot="1" x14ac:dyDescent="0.3">
      <c r="A30" s="23"/>
      <c r="B30" s="25" t="s">
        <v>26</v>
      </c>
      <c r="C30" s="9" t="s">
        <v>1</v>
      </c>
      <c r="D30" s="9" t="s">
        <v>2</v>
      </c>
      <c r="E30" s="9" t="s">
        <v>3</v>
      </c>
      <c r="F30" s="9" t="s">
        <v>4</v>
      </c>
      <c r="G30" s="9" t="s">
        <v>5</v>
      </c>
      <c r="H30" s="9" t="s">
        <v>6</v>
      </c>
      <c r="I30" s="9" t="s">
        <v>7</v>
      </c>
      <c r="J30" s="9" t="s">
        <v>8</v>
      </c>
      <c r="K30" s="9" t="s">
        <v>9</v>
      </c>
      <c r="L30" s="9" t="s">
        <v>10</v>
      </c>
      <c r="M30" s="9" t="s">
        <v>11</v>
      </c>
      <c r="N30" s="9" t="s">
        <v>12</v>
      </c>
      <c r="O30" s="20" t="s">
        <v>13</v>
      </c>
      <c r="P30" s="21"/>
      <c r="Q30" s="22"/>
    </row>
    <row r="31" spans="1:17" ht="27" customHeight="1" thickBot="1" x14ac:dyDescent="0.3">
      <c r="A31" s="24"/>
      <c r="B31" s="26"/>
      <c r="C31" s="7" t="s">
        <v>15</v>
      </c>
      <c r="D31" s="7" t="s">
        <v>15</v>
      </c>
      <c r="E31" s="7" t="s">
        <v>15</v>
      </c>
      <c r="F31" s="7" t="s">
        <v>15</v>
      </c>
      <c r="G31" s="7" t="s">
        <v>15</v>
      </c>
      <c r="H31" s="7" t="s">
        <v>15</v>
      </c>
      <c r="I31" s="7" t="s">
        <v>15</v>
      </c>
      <c r="J31" s="7" t="s">
        <v>15</v>
      </c>
      <c r="K31" s="7" t="s">
        <v>15</v>
      </c>
      <c r="L31" s="7" t="s">
        <v>15</v>
      </c>
      <c r="M31" s="7" t="s">
        <v>15</v>
      </c>
      <c r="N31" s="7" t="s">
        <v>15</v>
      </c>
      <c r="O31" s="7" t="s">
        <v>14</v>
      </c>
      <c r="P31" s="7" t="s">
        <v>15</v>
      </c>
      <c r="Q31" s="7" t="s">
        <v>16</v>
      </c>
    </row>
    <row r="32" spans="1:17" ht="20.100000000000001" customHeight="1" thickBot="1" x14ac:dyDescent="0.3">
      <c r="A32" s="3" t="s">
        <v>22</v>
      </c>
      <c r="B32" s="5">
        <v>980</v>
      </c>
      <c r="C32" s="5">
        <v>845</v>
      </c>
      <c r="D32" s="4">
        <v>945</v>
      </c>
      <c r="E32" s="5">
        <v>788</v>
      </c>
      <c r="F32" s="4">
        <v>864</v>
      </c>
      <c r="G32" s="4">
        <v>1008</v>
      </c>
      <c r="H32" s="5"/>
      <c r="I32" s="5"/>
      <c r="J32" s="5"/>
      <c r="K32" s="5"/>
      <c r="L32" s="5"/>
      <c r="M32" s="5"/>
      <c r="N32" s="4"/>
      <c r="O32" s="5">
        <f>B32*12</f>
        <v>11760</v>
      </c>
      <c r="P32" s="6">
        <f>SUM(C32:N32)</f>
        <v>4450</v>
      </c>
      <c r="Q32" s="13">
        <f>P32/O32</f>
        <v>0.37840136054421769</v>
      </c>
    </row>
    <row r="33" spans="1:17" ht="20.100000000000001" customHeight="1" thickBot="1" x14ac:dyDescent="0.3">
      <c r="A33" s="3" t="s">
        <v>13</v>
      </c>
      <c r="B33" s="5">
        <v>980</v>
      </c>
      <c r="C33" s="5">
        <f t="shared" ref="C33:N33" si="5">SUM(C32:C32)</f>
        <v>845</v>
      </c>
      <c r="D33" s="5">
        <f t="shared" si="5"/>
        <v>945</v>
      </c>
      <c r="E33" s="5">
        <f t="shared" si="5"/>
        <v>788</v>
      </c>
      <c r="F33" s="5">
        <f t="shared" si="5"/>
        <v>864</v>
      </c>
      <c r="G33" s="5">
        <f t="shared" si="5"/>
        <v>1008</v>
      </c>
      <c r="H33" s="5">
        <f t="shared" si="5"/>
        <v>0</v>
      </c>
      <c r="I33" s="5">
        <f t="shared" si="5"/>
        <v>0</v>
      </c>
      <c r="J33" s="5">
        <f t="shared" si="5"/>
        <v>0</v>
      </c>
      <c r="K33" s="5">
        <f t="shared" si="5"/>
        <v>0</v>
      </c>
      <c r="L33" s="5">
        <f t="shared" si="5"/>
        <v>0</v>
      </c>
      <c r="M33" s="5">
        <f t="shared" si="5"/>
        <v>0</v>
      </c>
      <c r="N33" s="5">
        <f t="shared" si="5"/>
        <v>0</v>
      </c>
      <c r="O33" s="5">
        <f>B33*12</f>
        <v>11760</v>
      </c>
      <c r="P33" s="5">
        <f>SUM(P32:P32)</f>
        <v>4450</v>
      </c>
      <c r="Q33" s="13">
        <f>P33/O33</f>
        <v>0.37840136054421769</v>
      </c>
    </row>
    <row r="34" spans="1:17" ht="20.100000000000001" customHeight="1" x14ac:dyDescent="0.25">
      <c r="A34" s="2"/>
    </row>
    <row r="35" spans="1:17" ht="20.100000000000001" customHeight="1" thickBot="1" x14ac:dyDescent="0.3">
      <c r="A35" s="27" t="s">
        <v>28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</row>
    <row r="36" spans="1:17" ht="20.100000000000001" customHeight="1" thickBot="1" x14ac:dyDescent="0.3">
      <c r="A36" s="23"/>
      <c r="B36" s="25" t="s">
        <v>26</v>
      </c>
      <c r="C36" s="9" t="s">
        <v>1</v>
      </c>
      <c r="D36" s="9" t="s">
        <v>2</v>
      </c>
      <c r="E36" s="9" t="s">
        <v>3</v>
      </c>
      <c r="F36" s="9" t="s">
        <v>4</v>
      </c>
      <c r="G36" s="9" t="s">
        <v>5</v>
      </c>
      <c r="H36" s="9" t="s">
        <v>6</v>
      </c>
      <c r="I36" s="9" t="s">
        <v>7</v>
      </c>
      <c r="J36" s="9" t="s">
        <v>8</v>
      </c>
      <c r="K36" s="9" t="s">
        <v>9</v>
      </c>
      <c r="L36" s="9" t="s">
        <v>10</v>
      </c>
      <c r="M36" s="9" t="s">
        <v>11</v>
      </c>
      <c r="N36" s="9" t="s">
        <v>12</v>
      </c>
      <c r="O36" s="20" t="s">
        <v>13</v>
      </c>
      <c r="P36" s="21"/>
      <c r="Q36" s="22"/>
    </row>
    <row r="37" spans="1:17" ht="25.5" customHeight="1" thickBot="1" x14ac:dyDescent="0.3">
      <c r="A37" s="24"/>
      <c r="B37" s="26"/>
      <c r="C37" s="7" t="s">
        <v>15</v>
      </c>
      <c r="D37" s="7" t="s">
        <v>15</v>
      </c>
      <c r="E37" s="7" t="s">
        <v>15</v>
      </c>
      <c r="F37" s="7" t="s">
        <v>15</v>
      </c>
      <c r="G37" s="7" t="s">
        <v>15</v>
      </c>
      <c r="H37" s="7" t="s">
        <v>15</v>
      </c>
      <c r="I37" s="7" t="s">
        <v>15</v>
      </c>
      <c r="J37" s="7" t="s">
        <v>15</v>
      </c>
      <c r="K37" s="7" t="s">
        <v>15</v>
      </c>
      <c r="L37" s="7" t="s">
        <v>15</v>
      </c>
      <c r="M37" s="7" t="s">
        <v>15</v>
      </c>
      <c r="N37" s="7" t="s">
        <v>15</v>
      </c>
      <c r="O37" s="7" t="s">
        <v>14</v>
      </c>
      <c r="P37" s="7" t="s">
        <v>15</v>
      </c>
      <c r="Q37" s="7" t="s">
        <v>16</v>
      </c>
    </row>
    <row r="38" spans="1:17" ht="18" customHeight="1" thickBot="1" x14ac:dyDescent="0.3">
      <c r="A38" s="3" t="s">
        <v>24</v>
      </c>
      <c r="B38" s="14">
        <v>900</v>
      </c>
      <c r="C38" s="5">
        <v>678</v>
      </c>
      <c r="D38" s="5">
        <v>778</v>
      </c>
      <c r="E38" s="5">
        <v>838</v>
      </c>
      <c r="F38" s="5">
        <v>640</v>
      </c>
      <c r="G38" s="5">
        <v>750</v>
      </c>
      <c r="H38" s="5"/>
      <c r="I38" s="5"/>
      <c r="J38" s="5"/>
      <c r="K38" s="5"/>
      <c r="L38" s="5"/>
      <c r="M38" s="5"/>
      <c r="N38" s="5"/>
      <c r="O38" s="16">
        <f>B38*12</f>
        <v>10800</v>
      </c>
      <c r="P38" s="16">
        <f>SUM(C38:N39)</f>
        <v>4241</v>
      </c>
      <c r="Q38" s="18">
        <f>P38/O38</f>
        <v>0.39268518518518519</v>
      </c>
    </row>
    <row r="39" spans="1:17" ht="30.75" thickBot="1" x14ac:dyDescent="0.3">
      <c r="A39" s="3" t="s">
        <v>25</v>
      </c>
      <c r="B39" s="15"/>
      <c r="C39" s="5">
        <v>68</v>
      </c>
      <c r="D39" s="5">
        <v>74</v>
      </c>
      <c r="E39" s="5">
        <v>163</v>
      </c>
      <c r="F39" s="5">
        <v>119</v>
      </c>
      <c r="G39" s="5">
        <v>133</v>
      </c>
      <c r="H39" s="5"/>
      <c r="I39" s="5"/>
      <c r="J39" s="5"/>
      <c r="K39" s="5"/>
      <c r="L39" s="5"/>
      <c r="M39" s="5"/>
      <c r="N39" s="5"/>
      <c r="O39" s="17"/>
      <c r="P39" s="17"/>
      <c r="Q39" s="19"/>
    </row>
    <row r="40" spans="1:17" ht="30.75" thickBot="1" x14ac:dyDescent="0.3">
      <c r="A40" s="3" t="s">
        <v>29</v>
      </c>
      <c r="B40" s="4">
        <v>208</v>
      </c>
      <c r="C40" s="5">
        <v>58</v>
      </c>
      <c r="D40" s="5">
        <v>186</v>
      </c>
      <c r="E40" s="5">
        <v>216</v>
      </c>
      <c r="F40" s="5">
        <v>230</v>
      </c>
      <c r="G40" s="5">
        <v>204</v>
      </c>
      <c r="H40" s="5"/>
      <c r="I40" s="5"/>
      <c r="J40" s="5"/>
      <c r="K40" s="5"/>
      <c r="L40" s="5"/>
      <c r="M40" s="5"/>
      <c r="N40" s="5"/>
      <c r="O40" s="6">
        <f>B40*12</f>
        <v>2496</v>
      </c>
      <c r="P40" s="6">
        <f>SUM(C40:N40)</f>
        <v>894</v>
      </c>
      <c r="Q40" s="12">
        <f>P40/O40</f>
        <v>0.35817307692307693</v>
      </c>
    </row>
    <row r="41" spans="1:17" ht="15.75" thickBot="1" x14ac:dyDescent="0.3">
      <c r="A41" s="3" t="s">
        <v>30</v>
      </c>
      <c r="B41" s="5">
        <v>4000</v>
      </c>
      <c r="C41" s="5">
        <v>2976</v>
      </c>
      <c r="D41" s="5">
        <v>3092</v>
      </c>
      <c r="E41" s="5">
        <v>3445</v>
      </c>
      <c r="F41" s="5">
        <v>3333</v>
      </c>
      <c r="G41" s="5">
        <v>3387</v>
      </c>
      <c r="H41" s="5"/>
      <c r="I41" s="5"/>
      <c r="J41" s="5"/>
      <c r="K41" s="5"/>
      <c r="L41" s="5"/>
      <c r="M41" s="5"/>
      <c r="N41" s="5"/>
      <c r="O41" s="6">
        <f>B41*12</f>
        <v>48000</v>
      </c>
      <c r="P41" s="6">
        <f t="shared" ref="P41" si="6">SUM(C41:N41)</f>
        <v>16233</v>
      </c>
      <c r="Q41" s="12">
        <f t="shared" ref="Q41:Q42" si="7">P41/O41</f>
        <v>0.33818749999999997</v>
      </c>
    </row>
    <row r="42" spans="1:17" ht="20.100000000000001" customHeight="1" thickBot="1" x14ac:dyDescent="0.3">
      <c r="A42" s="3" t="s">
        <v>13</v>
      </c>
      <c r="B42" s="4">
        <f t="shared" ref="B42:N42" si="8">SUM(B38:B41)</f>
        <v>5108</v>
      </c>
      <c r="C42" s="5">
        <f t="shared" si="8"/>
        <v>3780</v>
      </c>
      <c r="D42" s="5">
        <f t="shared" si="8"/>
        <v>4130</v>
      </c>
      <c r="E42" s="5">
        <f t="shared" si="8"/>
        <v>4662</v>
      </c>
      <c r="F42" s="5">
        <f t="shared" si="8"/>
        <v>4322</v>
      </c>
      <c r="G42" s="5">
        <f t="shared" si="8"/>
        <v>4474</v>
      </c>
      <c r="H42" s="5">
        <f t="shared" si="8"/>
        <v>0</v>
      </c>
      <c r="I42" s="5">
        <f t="shared" si="8"/>
        <v>0</v>
      </c>
      <c r="J42" s="5">
        <f t="shared" si="8"/>
        <v>0</v>
      </c>
      <c r="K42" s="5">
        <f t="shared" si="8"/>
        <v>0</v>
      </c>
      <c r="L42" s="5">
        <f t="shared" si="8"/>
        <v>0</v>
      </c>
      <c r="M42" s="5">
        <f t="shared" si="8"/>
        <v>0</v>
      </c>
      <c r="N42" s="5">
        <f t="shared" si="8"/>
        <v>0</v>
      </c>
      <c r="O42" s="5">
        <f>B42*12</f>
        <v>61296</v>
      </c>
      <c r="P42" s="5">
        <f>SUM(P38:P41)</f>
        <v>21368</v>
      </c>
      <c r="Q42" s="12">
        <f t="shared" si="7"/>
        <v>0.34860349778125815</v>
      </c>
    </row>
    <row r="43" spans="1:17" ht="20.100000000000001" customHeight="1" x14ac:dyDescent="0.25">
      <c r="A43" s="2"/>
    </row>
    <row r="44" spans="1:17" ht="30" x14ac:dyDescent="0.25">
      <c r="A44" s="11" t="s">
        <v>31</v>
      </c>
    </row>
    <row r="45" spans="1:17" x14ac:dyDescent="0.25">
      <c r="A45" s="11" t="s">
        <v>27</v>
      </c>
    </row>
  </sheetData>
  <mergeCells count="25">
    <mergeCell ref="B4:N4"/>
    <mergeCell ref="A16:A17"/>
    <mergeCell ref="A6:D6"/>
    <mergeCell ref="A8:A9"/>
    <mergeCell ref="O30:Q30"/>
    <mergeCell ref="O8:Q8"/>
    <mergeCell ref="B8:B9"/>
    <mergeCell ref="O16:Q16"/>
    <mergeCell ref="B16:B17"/>
    <mergeCell ref="B30:B31"/>
    <mergeCell ref="A15:Q15"/>
    <mergeCell ref="A23:Q23"/>
    <mergeCell ref="A29:Q29"/>
    <mergeCell ref="A36:A37"/>
    <mergeCell ref="B36:B37"/>
    <mergeCell ref="B24:B25"/>
    <mergeCell ref="O24:Q24"/>
    <mergeCell ref="A30:A31"/>
    <mergeCell ref="A24:A25"/>
    <mergeCell ref="A35:Q35"/>
    <mergeCell ref="B38:B39"/>
    <mergeCell ref="O38:O39"/>
    <mergeCell ref="P38:P39"/>
    <mergeCell ref="Q38:Q39"/>
    <mergeCell ref="O36:Q36"/>
  </mergeCells>
  <phoneticPr fontId="19" type="noConversion"/>
  <hyperlinks>
    <hyperlink ref="A45" r:id="rId1" display="http://www.cross.saude.sp.gov.br/" xr:uid="{F0057ADE-0027-4B52-8C40-037F6E1E9441}"/>
  </hyperlinks>
  <pageMargins left="0.78740157480314965" right="0.78740157480314965" top="0.98425196850393704" bottom="0.98425196850393704" header="0.51181102362204722" footer="0.51181102362204722"/>
  <pageSetup paperSize="9" scale="50" fitToWidth="0" orientation="portrait" verticalDpi="597" r:id="rId2"/>
  <ignoredErrors>
    <ignoredError sqref="O13 O21 O27 O33 O42" formula="1"/>
    <ignoredError sqref="P32 P40 P41" formulaRange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Atividades e Resultados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Solange Moreira Lima</dc:creator>
  <cp:lastModifiedBy>Valdete Machado</cp:lastModifiedBy>
  <cp:lastPrinted>2020-12-14T20:15:58Z</cp:lastPrinted>
  <dcterms:created xsi:type="dcterms:W3CDTF">2020-12-14T19:05:34Z</dcterms:created>
  <dcterms:modified xsi:type="dcterms:W3CDTF">2021-06-08T14:55:38Z</dcterms:modified>
</cp:coreProperties>
</file>