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BULATORIOS\2-NGA_SC\Sites\Conteúdo Acesso a Informação\1. Atividades e Resultados - Planilha de Produção\"/>
    </mc:Choice>
  </mc:AlternateContent>
  <xr:revisionPtr revIDLastSave="0" documentId="13_ncr:1_{09EF2E7C-0E59-4EAA-96FB-C02C89FB74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2" l="1"/>
  <c r="O41" i="2"/>
  <c r="O40" i="2"/>
  <c r="P41" i="2"/>
  <c r="P42" i="2"/>
  <c r="P40" i="2"/>
  <c r="D43" i="2"/>
  <c r="E43" i="2"/>
  <c r="F43" i="2"/>
  <c r="G43" i="2"/>
  <c r="H43" i="2"/>
  <c r="I43" i="2"/>
  <c r="J43" i="2"/>
  <c r="K43" i="2"/>
  <c r="L43" i="2"/>
  <c r="M43" i="2"/>
  <c r="N43" i="2"/>
  <c r="C43" i="2"/>
  <c r="B43" i="2"/>
  <c r="O43" i="2" s="1"/>
  <c r="P38" i="2"/>
  <c r="Q38" i="2" s="1"/>
  <c r="O38" i="2"/>
  <c r="P32" i="2"/>
  <c r="P33" i="2" s="1"/>
  <c r="O33" i="2"/>
  <c r="D33" i="2"/>
  <c r="E33" i="2"/>
  <c r="F33" i="2"/>
  <c r="G33" i="2"/>
  <c r="H33" i="2"/>
  <c r="I33" i="2"/>
  <c r="J33" i="2"/>
  <c r="K33" i="2"/>
  <c r="L33" i="2"/>
  <c r="M33" i="2"/>
  <c r="N33" i="2"/>
  <c r="C33" i="2"/>
  <c r="P26" i="2"/>
  <c r="P27" i="2" s="1"/>
  <c r="P19" i="2"/>
  <c r="P20" i="2"/>
  <c r="P18" i="2"/>
  <c r="P10" i="2"/>
  <c r="P11" i="2"/>
  <c r="P12" i="2"/>
  <c r="O27" i="2"/>
  <c r="D27" i="2"/>
  <c r="E27" i="2"/>
  <c r="F27" i="2"/>
  <c r="G27" i="2"/>
  <c r="H27" i="2"/>
  <c r="I27" i="2"/>
  <c r="J27" i="2"/>
  <c r="K27" i="2"/>
  <c r="L27" i="2"/>
  <c r="M27" i="2"/>
  <c r="N27" i="2"/>
  <c r="C27" i="2"/>
  <c r="O21" i="2"/>
  <c r="C21" i="2"/>
  <c r="D21" i="2"/>
  <c r="E21" i="2"/>
  <c r="F21" i="2"/>
  <c r="G21" i="2"/>
  <c r="I21" i="2"/>
  <c r="J21" i="2"/>
  <c r="K21" i="2"/>
  <c r="L21" i="2"/>
  <c r="M21" i="2"/>
  <c r="N21" i="2"/>
  <c r="H21" i="2"/>
  <c r="C13" i="2"/>
  <c r="O13" i="2"/>
  <c r="D13" i="2"/>
  <c r="E13" i="2"/>
  <c r="F13" i="2"/>
  <c r="G13" i="2"/>
  <c r="H13" i="2"/>
  <c r="I13" i="2"/>
  <c r="J13" i="2"/>
  <c r="K13" i="2"/>
  <c r="L13" i="2"/>
  <c r="M13" i="2"/>
  <c r="N13" i="2"/>
  <c r="Q42" i="2" l="1"/>
  <c r="Q41" i="2"/>
  <c r="Q40" i="2"/>
  <c r="P43" i="2"/>
  <c r="Q43" i="2" s="1"/>
  <c r="P21" i="2"/>
  <c r="Q21" i="2" s="1"/>
  <c r="Q27" i="2"/>
  <c r="Q33" i="2"/>
  <c r="P13" i="2"/>
  <c r="Q13" i="2" s="1"/>
</calcChain>
</file>

<file path=xl/sharedStrings.xml><?xml version="1.0" encoding="utf-8"?>
<sst xmlns="http://schemas.openxmlformats.org/spreadsheetml/2006/main" count="171" uniqueCount="34">
  <si>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</si>
  <si>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</si>
  <si>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</si>
  <si>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</si>
  <si>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</si>
  <si>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</si>
  <si>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</si>
  <si>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</si>
  <si>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</si>
  <si>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</si>
  <si>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</si>
  <si>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</si>
  <si>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</si>
  <si>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</si>
  <si>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</si>
  <si>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</si>
  <si>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</si>
  <si>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</si>
  <si>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</si>
  <si>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</si>
  <si>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</si>
  <si>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</si>
  <si>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</si>
  <si>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 596 - Consultas Não Médicas/Procedimentos Terapêuticos Não Médicos (COM TELEMEDICINA) </t>
  </si>
  <si>
    <t>Diagnóstico em Laboratório Clínico</t>
  </si>
  <si>
    <t>Diagnóstico por Anatomia Patológica e Citopatológica</t>
  </si>
  <si>
    <t xml:space="preserve">Meta contratada mensal </t>
  </si>
  <si>
    <t>http://www.cross.saude.sp.gov.br</t>
  </si>
  <si>
    <t>Núcleo de Gestão Assistencial Santa Cruz - 2020</t>
  </si>
  <si>
    <t> 275 - SADT</t>
  </si>
  <si>
    <t>Métodos Diagnósticos em Especialidades - ECG</t>
  </si>
  <si>
    <t>Curativo</t>
  </si>
  <si>
    <t>Dispensação de Medicamentos</t>
  </si>
  <si>
    <t>Fonte: http://http://www.nih.saude.sp.gov.br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</si>
</sst>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10" fontId="16" fillId="0" borderId="11" xfId="0" applyNumberFormat="1" applyFont="1" applyBorder="1" applyAlignment="1">
      <alignment horizontal="center" wrapText="1"/>
    </xf>
    <xf numFmtId="10" fontId="16" fillId="0" borderId="11" xfId="42" applyNumberFormat="1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10" fontId="16" fillId="0" borderId="12" xfId="0" applyNumberFormat="1" applyFont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46"/>
  <sheetViews>
    <sheetView showGridLines="0" tabSelected="1" view="pageBreakPreview" zoomScaleNormal="100" zoomScaleSheetLayoutView="100" workbookViewId="0">
      <selection activeCell="E46" sqref="E46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7.7109375" style="8" bestFit="1" customWidth="1"/>
  </cols>
  <sheetData>
    <row r="4" spans="1:17" ht="15" customHeight="1" x14ac:dyDescent="0.35"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1:17" ht="15" customHeight="1" thickBot="1" x14ac:dyDescent="0.3">
      <c r="A6" s="29"/>
      <c r="B6" s="29"/>
      <c r="C6" s="29"/>
      <c r="D6" s="29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24"/>
      <c r="B8" s="26" t="s">
        <v>26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21" t="s">
        <v>13</v>
      </c>
      <c r="P8" s="22"/>
      <c r="Q8" s="23"/>
    </row>
    <row r="9" spans="1:17" ht="27.75" customHeight="1" thickBot="1" x14ac:dyDescent="0.3">
      <c r="A9" s="25"/>
      <c r="B9" s="27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5"/>
      <c r="C10" s="4">
        <v>638</v>
      </c>
      <c r="D10" s="4">
        <v>528</v>
      </c>
      <c r="E10" s="4">
        <v>427</v>
      </c>
      <c r="F10" s="4">
        <v>53</v>
      </c>
      <c r="G10" s="4">
        <v>1</v>
      </c>
      <c r="H10" s="4">
        <v>7</v>
      </c>
      <c r="I10" s="4">
        <v>90</v>
      </c>
      <c r="J10" s="4">
        <v>219</v>
      </c>
      <c r="K10" s="4">
        <v>98</v>
      </c>
      <c r="L10" s="4">
        <v>92</v>
      </c>
      <c r="M10" s="4">
        <v>305</v>
      </c>
      <c r="N10" s="4">
        <v>407</v>
      </c>
      <c r="O10" s="6"/>
      <c r="P10" s="6">
        <f>SUM(C10:N10)</f>
        <v>2865</v>
      </c>
      <c r="Q10" s="7"/>
    </row>
    <row r="11" spans="1:17" ht="20.100000000000001" customHeight="1" thickBot="1" x14ac:dyDescent="0.3">
      <c r="A11" s="3" t="s">
        <v>18</v>
      </c>
      <c r="B11" s="4"/>
      <c r="C11" s="4">
        <v>165</v>
      </c>
      <c r="D11" s="4">
        <v>119</v>
      </c>
      <c r="E11" s="4">
        <v>99</v>
      </c>
      <c r="F11" s="4">
        <v>11</v>
      </c>
      <c r="G11" s="4">
        <v>1</v>
      </c>
      <c r="H11" s="4">
        <v>19</v>
      </c>
      <c r="I11" s="4">
        <v>65</v>
      </c>
      <c r="J11" s="4">
        <v>84</v>
      </c>
      <c r="K11" s="4">
        <v>45</v>
      </c>
      <c r="L11" s="4">
        <v>125</v>
      </c>
      <c r="M11" s="4">
        <v>166</v>
      </c>
      <c r="N11" s="4">
        <v>248</v>
      </c>
      <c r="O11" s="6"/>
      <c r="P11" s="6">
        <f>SUM(C11:N11)</f>
        <v>1147</v>
      </c>
      <c r="Q11" s="7"/>
    </row>
    <row r="12" spans="1:17" ht="20.100000000000001" customHeight="1" thickBot="1" x14ac:dyDescent="0.3">
      <c r="A12" s="3" t="s">
        <v>19</v>
      </c>
      <c r="B12" s="5"/>
      <c r="C12" s="5">
        <v>2454</v>
      </c>
      <c r="D12" s="5">
        <v>2699</v>
      </c>
      <c r="E12" s="5">
        <v>2516</v>
      </c>
      <c r="F12" s="4">
        <v>480</v>
      </c>
      <c r="G12" s="4">
        <v>245</v>
      </c>
      <c r="H12" s="5">
        <v>734</v>
      </c>
      <c r="I12" s="5">
        <v>1770</v>
      </c>
      <c r="J12" s="5">
        <v>1481</v>
      </c>
      <c r="K12" s="5">
        <v>1557</v>
      </c>
      <c r="L12" s="5">
        <v>2335</v>
      </c>
      <c r="M12" s="5">
        <v>2404</v>
      </c>
      <c r="N12" s="4">
        <v>2628</v>
      </c>
      <c r="O12" s="6"/>
      <c r="P12" s="6">
        <f>SUM(C12:N12)</f>
        <v>21303</v>
      </c>
      <c r="Q12" s="7"/>
    </row>
    <row r="13" spans="1:17" ht="20.100000000000001" customHeight="1" thickBot="1" x14ac:dyDescent="0.3">
      <c r="A13" s="3" t="s">
        <v>13</v>
      </c>
      <c r="B13" s="5">
        <v>4200</v>
      </c>
      <c r="C13" s="5">
        <f>SUM(C10:C12)</f>
        <v>3257</v>
      </c>
      <c r="D13" s="5">
        <f t="shared" ref="D13:N13" si="0">SUM(D10:D12)</f>
        <v>3346</v>
      </c>
      <c r="E13" s="5">
        <f t="shared" si="0"/>
        <v>3042</v>
      </c>
      <c r="F13" s="5">
        <f t="shared" si="0"/>
        <v>544</v>
      </c>
      <c r="G13" s="5">
        <f t="shared" si="0"/>
        <v>247</v>
      </c>
      <c r="H13" s="5">
        <f t="shared" si="0"/>
        <v>760</v>
      </c>
      <c r="I13" s="5">
        <f t="shared" si="0"/>
        <v>1925</v>
      </c>
      <c r="J13" s="5">
        <f t="shared" si="0"/>
        <v>1784</v>
      </c>
      <c r="K13" s="5">
        <f t="shared" si="0"/>
        <v>1700</v>
      </c>
      <c r="L13" s="5">
        <f t="shared" si="0"/>
        <v>2552</v>
      </c>
      <c r="M13" s="5">
        <f t="shared" si="0"/>
        <v>2875</v>
      </c>
      <c r="N13" s="5">
        <f t="shared" si="0"/>
        <v>3283</v>
      </c>
      <c r="O13" s="5">
        <f>B13*12</f>
        <v>50400</v>
      </c>
      <c r="P13" s="5">
        <f>SUM(P10:P12)</f>
        <v>25315</v>
      </c>
      <c r="Q13" s="12">
        <f>P13/O13</f>
        <v>0.50228174603174602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14" t="s">
        <v>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20.100000000000001" customHeight="1" thickBot="1" x14ac:dyDescent="0.3">
      <c r="A16" s="24"/>
      <c r="B16" s="26" t="s">
        <v>26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21" t="s">
        <v>13</v>
      </c>
      <c r="P16" s="22"/>
      <c r="Q16" s="23"/>
    </row>
    <row r="17" spans="1:17" ht="25.5" customHeight="1" thickBot="1" x14ac:dyDescent="0.3">
      <c r="A17" s="25"/>
      <c r="B17" s="27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17</v>
      </c>
      <c r="B18" s="5"/>
      <c r="C18" s="4">
        <v>638</v>
      </c>
      <c r="D18" s="4">
        <v>528</v>
      </c>
      <c r="E18" s="4">
        <v>427</v>
      </c>
      <c r="F18" s="4">
        <v>53</v>
      </c>
      <c r="G18" s="4">
        <v>1</v>
      </c>
      <c r="H18" s="4">
        <v>7</v>
      </c>
      <c r="I18" s="4">
        <v>90</v>
      </c>
      <c r="J18" s="4">
        <v>219</v>
      </c>
      <c r="K18" s="4">
        <v>98</v>
      </c>
      <c r="L18" s="4">
        <v>92</v>
      </c>
      <c r="M18" s="4">
        <v>305</v>
      </c>
      <c r="N18" s="4">
        <v>407</v>
      </c>
      <c r="O18" s="6"/>
      <c r="P18" s="6">
        <f>SUM(C18:N18)</f>
        <v>2865</v>
      </c>
      <c r="Q18" s="7"/>
    </row>
    <row r="19" spans="1:17" ht="20.100000000000001" customHeight="1" thickBot="1" x14ac:dyDescent="0.3">
      <c r="A19" s="3" t="s">
        <v>18</v>
      </c>
      <c r="B19" s="4"/>
      <c r="C19" s="4">
        <v>165</v>
      </c>
      <c r="D19" s="4">
        <v>119</v>
      </c>
      <c r="E19" s="4">
        <v>99</v>
      </c>
      <c r="F19" s="4">
        <v>11</v>
      </c>
      <c r="G19" s="4">
        <v>1</v>
      </c>
      <c r="H19" s="4">
        <v>19</v>
      </c>
      <c r="I19" s="4">
        <v>65</v>
      </c>
      <c r="J19" s="4">
        <v>84</v>
      </c>
      <c r="K19" s="4">
        <v>45</v>
      </c>
      <c r="L19" s="4">
        <v>125</v>
      </c>
      <c r="M19" s="4">
        <v>166</v>
      </c>
      <c r="N19" s="4">
        <v>248</v>
      </c>
      <c r="O19" s="6"/>
      <c r="P19" s="6">
        <f t="shared" ref="P19:P20" si="1">SUM(C19:N19)</f>
        <v>1147</v>
      </c>
      <c r="Q19" s="7"/>
    </row>
    <row r="20" spans="1:17" ht="20.100000000000001" customHeight="1" thickBot="1" x14ac:dyDescent="0.3">
      <c r="A20" s="3" t="s">
        <v>19</v>
      </c>
      <c r="B20" s="5"/>
      <c r="C20" s="5">
        <v>2454</v>
      </c>
      <c r="D20" s="5">
        <v>2699</v>
      </c>
      <c r="E20" s="5">
        <v>2516</v>
      </c>
      <c r="F20" s="4">
        <v>480</v>
      </c>
      <c r="G20" s="4">
        <v>245</v>
      </c>
      <c r="H20" s="5">
        <v>1621</v>
      </c>
      <c r="I20" s="5">
        <v>2836</v>
      </c>
      <c r="J20" s="5">
        <v>2264</v>
      </c>
      <c r="K20" s="5">
        <v>2351</v>
      </c>
      <c r="L20" s="5">
        <v>2926</v>
      </c>
      <c r="M20" s="5">
        <v>2585</v>
      </c>
      <c r="N20" s="4">
        <v>2805</v>
      </c>
      <c r="O20" s="6"/>
      <c r="P20" s="6">
        <f t="shared" si="1"/>
        <v>25782</v>
      </c>
      <c r="Q20" s="7"/>
    </row>
    <row r="21" spans="1:17" ht="20.100000000000001" customHeight="1" thickBot="1" x14ac:dyDescent="0.3">
      <c r="A21" s="3" t="s">
        <v>13</v>
      </c>
      <c r="B21" s="5">
        <v>4200</v>
      </c>
      <c r="C21" s="5">
        <f t="shared" ref="C21:G21" si="2">SUM(C18:C20)</f>
        <v>3257</v>
      </c>
      <c r="D21" s="5">
        <f t="shared" si="2"/>
        <v>3346</v>
      </c>
      <c r="E21" s="5">
        <f t="shared" si="2"/>
        <v>3042</v>
      </c>
      <c r="F21" s="5">
        <f t="shared" si="2"/>
        <v>544</v>
      </c>
      <c r="G21" s="5">
        <f t="shared" si="2"/>
        <v>247</v>
      </c>
      <c r="H21" s="5">
        <f>SUM(H18:H20)</f>
        <v>1647</v>
      </c>
      <c r="I21" s="5">
        <f t="shared" ref="I21:N21" si="3">SUM(I18:I20)</f>
        <v>2991</v>
      </c>
      <c r="J21" s="5">
        <f t="shared" si="3"/>
        <v>2567</v>
      </c>
      <c r="K21" s="5">
        <f t="shared" si="3"/>
        <v>2494</v>
      </c>
      <c r="L21" s="5">
        <f t="shared" si="3"/>
        <v>3143</v>
      </c>
      <c r="M21" s="5">
        <f t="shared" si="3"/>
        <v>3056</v>
      </c>
      <c r="N21" s="5">
        <f t="shared" si="3"/>
        <v>3460</v>
      </c>
      <c r="O21" s="5">
        <f>B21*12</f>
        <v>50400</v>
      </c>
      <c r="P21" s="5">
        <f>SUM(P18:P20)</f>
        <v>29794</v>
      </c>
      <c r="Q21" s="12">
        <f>P21/O21</f>
        <v>0.5911507936507937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14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20.100000000000001" customHeight="1" thickBot="1" x14ac:dyDescent="0.3">
      <c r="A24" s="24"/>
      <c r="B24" s="26" t="s">
        <v>26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  <c r="N24" s="9" t="s">
        <v>12</v>
      </c>
      <c r="O24" s="21" t="s">
        <v>13</v>
      </c>
      <c r="P24" s="22"/>
      <c r="Q24" s="23"/>
    </row>
    <row r="25" spans="1:17" ht="27.75" customHeight="1" thickBot="1" x14ac:dyDescent="0.3">
      <c r="A25" s="25"/>
      <c r="B25" s="27"/>
      <c r="C25" s="7" t="s">
        <v>15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7" t="s">
        <v>14</v>
      </c>
      <c r="P25" s="7" t="s">
        <v>15</v>
      </c>
      <c r="Q25" s="7" t="s">
        <v>16</v>
      </c>
    </row>
    <row r="26" spans="1:17" ht="20.100000000000001" customHeight="1" thickBot="1" x14ac:dyDescent="0.3">
      <c r="A26" s="3" t="s">
        <v>22</v>
      </c>
      <c r="B26" s="5">
        <v>1200</v>
      </c>
      <c r="C26" s="5">
        <v>1084</v>
      </c>
      <c r="D26" s="4">
        <v>969</v>
      </c>
      <c r="E26" s="4">
        <v>991</v>
      </c>
      <c r="F26" s="4">
        <v>458</v>
      </c>
      <c r="G26" s="4">
        <v>545</v>
      </c>
      <c r="H26" s="4">
        <v>890</v>
      </c>
      <c r="I26" s="4">
        <v>857</v>
      </c>
      <c r="J26" s="4">
        <v>769</v>
      </c>
      <c r="K26" s="5">
        <v>816</v>
      </c>
      <c r="L26" s="5">
        <v>920</v>
      </c>
      <c r="M26" s="5">
        <v>787</v>
      </c>
      <c r="N26" s="4">
        <v>736</v>
      </c>
      <c r="O26" s="6"/>
      <c r="P26" s="6">
        <f>SUM(C26:O26)</f>
        <v>9822</v>
      </c>
      <c r="Q26" s="7"/>
    </row>
    <row r="27" spans="1:17" ht="20.100000000000001" customHeight="1" thickBot="1" x14ac:dyDescent="0.3">
      <c r="A27" s="3" t="s">
        <v>13</v>
      </c>
      <c r="B27" s="5">
        <v>1200</v>
      </c>
      <c r="C27" s="5">
        <f t="shared" ref="C27:N27" si="4">SUM(C26:C26)</f>
        <v>1084</v>
      </c>
      <c r="D27" s="5">
        <f t="shared" si="4"/>
        <v>969</v>
      </c>
      <c r="E27" s="5">
        <f t="shared" si="4"/>
        <v>991</v>
      </c>
      <c r="F27" s="5">
        <f t="shared" si="4"/>
        <v>458</v>
      </c>
      <c r="G27" s="5">
        <f t="shared" si="4"/>
        <v>545</v>
      </c>
      <c r="H27" s="5">
        <f t="shared" si="4"/>
        <v>890</v>
      </c>
      <c r="I27" s="5">
        <f t="shared" si="4"/>
        <v>857</v>
      </c>
      <c r="J27" s="5">
        <f t="shared" si="4"/>
        <v>769</v>
      </c>
      <c r="K27" s="5">
        <f t="shared" si="4"/>
        <v>816</v>
      </c>
      <c r="L27" s="5">
        <f t="shared" si="4"/>
        <v>920</v>
      </c>
      <c r="M27" s="5">
        <f t="shared" si="4"/>
        <v>787</v>
      </c>
      <c r="N27" s="5">
        <f t="shared" si="4"/>
        <v>736</v>
      </c>
      <c r="O27" s="5">
        <f>B27*12</f>
        <v>14400</v>
      </c>
      <c r="P27" s="5">
        <f>SUM(P26:P26)</f>
        <v>9822</v>
      </c>
      <c r="Q27" s="12">
        <f>P27/O27</f>
        <v>0.68208333333333337</v>
      </c>
    </row>
    <row r="28" spans="1:17" ht="20.100000000000001" customHeight="1" x14ac:dyDescent="0.25">
      <c r="A28" s="2"/>
    </row>
    <row r="29" spans="1:17" ht="20.100000000000001" customHeight="1" thickBot="1" x14ac:dyDescent="0.3">
      <c r="A29" s="14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20.100000000000001" customHeight="1" thickBot="1" x14ac:dyDescent="0.3">
      <c r="A30" s="24"/>
      <c r="B30" s="26" t="s">
        <v>26</v>
      </c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9" t="s">
        <v>6</v>
      </c>
      <c r="I30" s="9" t="s">
        <v>7</v>
      </c>
      <c r="J30" s="9" t="s">
        <v>8</v>
      </c>
      <c r="K30" s="9" t="s">
        <v>9</v>
      </c>
      <c r="L30" s="9" t="s">
        <v>10</v>
      </c>
      <c r="M30" s="9" t="s">
        <v>11</v>
      </c>
      <c r="N30" s="9" t="s">
        <v>12</v>
      </c>
      <c r="O30" s="21" t="s">
        <v>13</v>
      </c>
      <c r="P30" s="22"/>
      <c r="Q30" s="23"/>
    </row>
    <row r="31" spans="1:17" ht="27" customHeight="1" thickBot="1" x14ac:dyDescent="0.3">
      <c r="A31" s="25"/>
      <c r="B31" s="27"/>
      <c r="C31" s="7" t="s">
        <v>15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14</v>
      </c>
      <c r="P31" s="7" t="s">
        <v>15</v>
      </c>
      <c r="Q31" s="7" t="s">
        <v>16</v>
      </c>
    </row>
    <row r="32" spans="1:17" ht="20.100000000000001" customHeight="1" thickBot="1" x14ac:dyDescent="0.3">
      <c r="A32" s="3" t="s">
        <v>22</v>
      </c>
      <c r="B32" s="5">
        <v>1200</v>
      </c>
      <c r="C32" s="5">
        <v>1084</v>
      </c>
      <c r="D32" s="4">
        <v>969</v>
      </c>
      <c r="E32" s="5">
        <v>991</v>
      </c>
      <c r="F32" s="4">
        <v>458</v>
      </c>
      <c r="G32" s="4">
        <v>545</v>
      </c>
      <c r="H32" s="5">
        <v>1115</v>
      </c>
      <c r="I32" s="5">
        <v>1207</v>
      </c>
      <c r="J32" s="5">
        <v>955</v>
      </c>
      <c r="K32" s="5">
        <v>1058</v>
      </c>
      <c r="L32" s="5">
        <v>1115</v>
      </c>
      <c r="M32" s="5">
        <v>957</v>
      </c>
      <c r="N32" s="4">
        <v>898</v>
      </c>
      <c r="O32" s="6"/>
      <c r="P32" s="6">
        <f>SUM(C32:N32)</f>
        <v>11352</v>
      </c>
      <c r="Q32" s="7"/>
    </row>
    <row r="33" spans="1:17" ht="20.100000000000001" customHeight="1" thickBot="1" x14ac:dyDescent="0.3">
      <c r="A33" s="3" t="s">
        <v>13</v>
      </c>
      <c r="B33" s="5">
        <v>1200</v>
      </c>
      <c r="C33" s="5">
        <f t="shared" ref="C33:N33" si="5">SUM(C32:C32)</f>
        <v>1084</v>
      </c>
      <c r="D33" s="5">
        <f t="shared" si="5"/>
        <v>969</v>
      </c>
      <c r="E33" s="5">
        <f t="shared" si="5"/>
        <v>991</v>
      </c>
      <c r="F33" s="5">
        <f t="shared" si="5"/>
        <v>458</v>
      </c>
      <c r="G33" s="5">
        <f t="shared" si="5"/>
        <v>545</v>
      </c>
      <c r="H33" s="5">
        <f t="shared" si="5"/>
        <v>1115</v>
      </c>
      <c r="I33" s="5">
        <f t="shared" si="5"/>
        <v>1207</v>
      </c>
      <c r="J33" s="5">
        <f t="shared" si="5"/>
        <v>955</v>
      </c>
      <c r="K33" s="5">
        <f t="shared" si="5"/>
        <v>1058</v>
      </c>
      <c r="L33" s="5">
        <f t="shared" si="5"/>
        <v>1115</v>
      </c>
      <c r="M33" s="5">
        <f t="shared" si="5"/>
        <v>957</v>
      </c>
      <c r="N33" s="5">
        <f t="shared" si="5"/>
        <v>898</v>
      </c>
      <c r="O33" s="5">
        <f>B33*12</f>
        <v>14400</v>
      </c>
      <c r="P33" s="5">
        <f>SUM(P32:P32)</f>
        <v>11352</v>
      </c>
      <c r="Q33" s="13">
        <f>P33/O33</f>
        <v>0.78833333333333333</v>
      </c>
    </row>
    <row r="34" spans="1:17" ht="20.100000000000001" customHeight="1" x14ac:dyDescent="0.25">
      <c r="A34" s="2"/>
    </row>
    <row r="35" spans="1:17" ht="20.100000000000001" customHeight="1" thickBot="1" x14ac:dyDescent="0.3">
      <c r="A35" s="14" t="s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20.100000000000001" customHeight="1" thickBot="1" x14ac:dyDescent="0.3">
      <c r="A36" s="24"/>
      <c r="B36" s="26" t="s">
        <v>26</v>
      </c>
      <c r="C36" s="9" t="s">
        <v>1</v>
      </c>
      <c r="D36" s="9" t="s">
        <v>2</v>
      </c>
      <c r="E36" s="9" t="s">
        <v>3</v>
      </c>
      <c r="F36" s="9" t="s">
        <v>4</v>
      </c>
      <c r="G36" s="9" t="s">
        <v>5</v>
      </c>
      <c r="H36" s="9" t="s">
        <v>6</v>
      </c>
      <c r="I36" s="9" t="s">
        <v>7</v>
      </c>
      <c r="J36" s="9" t="s">
        <v>8</v>
      </c>
      <c r="K36" s="9" t="s">
        <v>9</v>
      </c>
      <c r="L36" s="9" t="s">
        <v>10</v>
      </c>
      <c r="M36" s="9" t="s">
        <v>11</v>
      </c>
      <c r="N36" s="9" t="s">
        <v>12</v>
      </c>
      <c r="O36" s="21" t="s">
        <v>13</v>
      </c>
      <c r="P36" s="22"/>
      <c r="Q36" s="23"/>
    </row>
    <row r="37" spans="1:17" ht="25.5" customHeight="1" thickBot="1" x14ac:dyDescent="0.3">
      <c r="A37" s="25"/>
      <c r="B37" s="27"/>
      <c r="C37" s="7" t="s">
        <v>15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  <c r="M37" s="7" t="s">
        <v>15</v>
      </c>
      <c r="N37" s="7" t="s">
        <v>15</v>
      </c>
      <c r="O37" s="7" t="s">
        <v>14</v>
      </c>
      <c r="P37" s="7" t="s">
        <v>15</v>
      </c>
      <c r="Q37" s="7" t="s">
        <v>16</v>
      </c>
    </row>
    <row r="38" spans="1:17" ht="18" customHeight="1" thickBot="1" x14ac:dyDescent="0.3">
      <c r="A38" s="3" t="s">
        <v>24</v>
      </c>
      <c r="B38" s="15">
        <v>1000</v>
      </c>
      <c r="C38" s="5">
        <v>1052</v>
      </c>
      <c r="D38" s="5">
        <v>870</v>
      </c>
      <c r="E38" s="5">
        <v>706</v>
      </c>
      <c r="F38" s="5">
        <v>150</v>
      </c>
      <c r="G38" s="5">
        <v>183</v>
      </c>
      <c r="H38" s="5">
        <v>497</v>
      </c>
      <c r="I38" s="5">
        <v>562</v>
      </c>
      <c r="J38" s="5">
        <v>517</v>
      </c>
      <c r="K38" s="5">
        <v>665</v>
      </c>
      <c r="L38" s="5">
        <v>557</v>
      </c>
      <c r="M38" s="5">
        <v>560</v>
      </c>
      <c r="N38" s="5">
        <v>634</v>
      </c>
      <c r="O38" s="17">
        <f>B38*12</f>
        <v>12000</v>
      </c>
      <c r="P38" s="17">
        <f>SUM(C38:N39)</f>
        <v>7727</v>
      </c>
      <c r="Q38" s="19">
        <f>P38/O38</f>
        <v>0.64391666666666669</v>
      </c>
    </row>
    <row r="39" spans="1:17" ht="30.75" thickBot="1" x14ac:dyDescent="0.3">
      <c r="A39" s="3" t="s">
        <v>25</v>
      </c>
      <c r="B39" s="16"/>
      <c r="C39" s="5">
        <v>100</v>
      </c>
      <c r="D39" s="5">
        <v>88</v>
      </c>
      <c r="E39" s="5">
        <v>94</v>
      </c>
      <c r="F39" s="5">
        <v>9</v>
      </c>
      <c r="G39" s="5">
        <v>4</v>
      </c>
      <c r="H39" s="5">
        <v>26</v>
      </c>
      <c r="I39" s="5">
        <v>85</v>
      </c>
      <c r="J39" s="5">
        <v>77</v>
      </c>
      <c r="K39" s="5">
        <v>24</v>
      </c>
      <c r="L39" s="5">
        <v>52</v>
      </c>
      <c r="M39" s="5">
        <v>130</v>
      </c>
      <c r="N39" s="5">
        <v>85</v>
      </c>
      <c r="O39" s="18"/>
      <c r="P39" s="18"/>
      <c r="Q39" s="20"/>
    </row>
    <row r="40" spans="1:17" ht="30.75" thickBot="1" x14ac:dyDescent="0.3">
      <c r="A40" s="3" t="s">
        <v>30</v>
      </c>
      <c r="B40" s="4">
        <v>150</v>
      </c>
      <c r="C40" s="5">
        <v>101</v>
      </c>
      <c r="D40" s="5">
        <v>66</v>
      </c>
      <c r="E40" s="5">
        <v>56</v>
      </c>
      <c r="F40" s="5">
        <v>3</v>
      </c>
      <c r="G40" s="5">
        <v>6</v>
      </c>
      <c r="H40" s="5">
        <v>36</v>
      </c>
      <c r="I40" s="5">
        <v>42</v>
      </c>
      <c r="J40" s="5">
        <v>0</v>
      </c>
      <c r="K40" s="5">
        <v>3</v>
      </c>
      <c r="L40" s="5">
        <v>28</v>
      </c>
      <c r="M40" s="5">
        <v>126</v>
      </c>
      <c r="N40" s="5">
        <v>107</v>
      </c>
      <c r="O40" s="6">
        <f>B40*12</f>
        <v>1800</v>
      </c>
      <c r="P40" s="6">
        <f>SUM(C40:N40)</f>
        <v>574</v>
      </c>
      <c r="Q40" s="12">
        <f>P40/O40</f>
        <v>0.31888888888888889</v>
      </c>
    </row>
    <row r="41" spans="1:17" ht="20.100000000000001" customHeight="1" thickBot="1" x14ac:dyDescent="0.3">
      <c r="A41" s="3" t="s">
        <v>31</v>
      </c>
      <c r="B41" s="4">
        <v>150</v>
      </c>
      <c r="C41" s="5">
        <v>174</v>
      </c>
      <c r="D41" s="5">
        <v>162</v>
      </c>
      <c r="E41" s="5">
        <v>130</v>
      </c>
      <c r="F41" s="5">
        <v>43</v>
      </c>
      <c r="G41" s="5">
        <v>8</v>
      </c>
      <c r="H41" s="5">
        <v>48</v>
      </c>
      <c r="I41" s="5">
        <v>43</v>
      </c>
      <c r="J41" s="5">
        <v>41</v>
      </c>
      <c r="K41" s="5">
        <v>40</v>
      </c>
      <c r="L41" s="5">
        <v>69</v>
      </c>
      <c r="M41" s="5">
        <v>43</v>
      </c>
      <c r="N41" s="5">
        <v>29</v>
      </c>
      <c r="O41" s="6">
        <f>B41*12</f>
        <v>1800</v>
      </c>
      <c r="P41" s="6">
        <f t="shared" ref="P41:P42" si="6">SUM(C41:N41)</f>
        <v>830</v>
      </c>
      <c r="Q41" s="12">
        <f t="shared" ref="Q41:Q43" si="7">P41/O41</f>
        <v>0.46111111111111114</v>
      </c>
    </row>
    <row r="42" spans="1:17" ht="15.75" thickBot="1" x14ac:dyDescent="0.3">
      <c r="A42" s="3" t="s">
        <v>32</v>
      </c>
      <c r="B42" s="5">
        <v>4000</v>
      </c>
      <c r="C42" s="5">
        <v>3753</v>
      </c>
      <c r="D42" s="5">
        <v>3320</v>
      </c>
      <c r="E42" s="5">
        <v>3151</v>
      </c>
      <c r="F42" s="5">
        <v>1877</v>
      </c>
      <c r="G42" s="5">
        <v>1811</v>
      </c>
      <c r="H42" s="5">
        <v>2365</v>
      </c>
      <c r="I42" s="5">
        <v>3022</v>
      </c>
      <c r="J42" s="5">
        <v>2902</v>
      </c>
      <c r="K42" s="5">
        <v>2807</v>
      </c>
      <c r="L42" s="5">
        <v>3042</v>
      </c>
      <c r="M42" s="5">
        <v>2971</v>
      </c>
      <c r="N42" s="5">
        <v>2790</v>
      </c>
      <c r="O42" s="6">
        <f>B42*12</f>
        <v>48000</v>
      </c>
      <c r="P42" s="6">
        <f t="shared" si="6"/>
        <v>33811</v>
      </c>
      <c r="Q42" s="12">
        <f t="shared" si="7"/>
        <v>0.70439583333333333</v>
      </c>
    </row>
    <row r="43" spans="1:17" ht="20.100000000000001" customHeight="1" thickBot="1" x14ac:dyDescent="0.3">
      <c r="A43" s="3" t="s">
        <v>13</v>
      </c>
      <c r="B43" s="4">
        <f>SUM(B38:B42)</f>
        <v>5300</v>
      </c>
      <c r="C43" s="5">
        <f>SUM(C38:C42)</f>
        <v>5180</v>
      </c>
      <c r="D43" s="5">
        <f t="shared" ref="D43:N43" si="8">SUM(D38:D42)</f>
        <v>4506</v>
      </c>
      <c r="E43" s="5">
        <f t="shared" si="8"/>
        <v>4137</v>
      </c>
      <c r="F43" s="5">
        <f t="shared" si="8"/>
        <v>2082</v>
      </c>
      <c r="G43" s="5">
        <f t="shared" si="8"/>
        <v>2012</v>
      </c>
      <c r="H43" s="5">
        <f t="shared" si="8"/>
        <v>2972</v>
      </c>
      <c r="I43" s="5">
        <f t="shared" si="8"/>
        <v>3754</v>
      </c>
      <c r="J43" s="5">
        <f t="shared" si="8"/>
        <v>3537</v>
      </c>
      <c r="K43" s="5">
        <f t="shared" si="8"/>
        <v>3539</v>
      </c>
      <c r="L43" s="5">
        <f t="shared" si="8"/>
        <v>3748</v>
      </c>
      <c r="M43" s="5">
        <f t="shared" si="8"/>
        <v>3830</v>
      </c>
      <c r="N43" s="5">
        <f t="shared" si="8"/>
        <v>3645</v>
      </c>
      <c r="O43" s="5">
        <f>B43*12</f>
        <v>63600</v>
      </c>
      <c r="P43" s="5">
        <f>SUM(P38:P42)</f>
        <v>42942</v>
      </c>
      <c r="Q43" s="12">
        <f t="shared" si="7"/>
        <v>0.67518867924528303</v>
      </c>
    </row>
    <row r="44" spans="1:17" ht="20.100000000000001" customHeight="1" x14ac:dyDescent="0.25">
      <c r="A44" s="2"/>
    </row>
    <row r="45" spans="1:17" ht="30" x14ac:dyDescent="0.25">
      <c r="A45" s="11" t="s">
        <v>33</v>
      </c>
    </row>
    <row r="46" spans="1:17" x14ac:dyDescent="0.25">
      <c r="A46" s="11" t="s">
        <v>27</v>
      </c>
    </row>
  </sheetData>
  <mergeCells count="25">
    <mergeCell ref="B4:N4"/>
    <mergeCell ref="A16:A17"/>
    <mergeCell ref="A6:D6"/>
    <mergeCell ref="A8:A9"/>
    <mergeCell ref="O30:Q30"/>
    <mergeCell ref="O8:Q8"/>
    <mergeCell ref="B8:B9"/>
    <mergeCell ref="O16:Q16"/>
    <mergeCell ref="B16:B17"/>
    <mergeCell ref="B30:B31"/>
    <mergeCell ref="A15:Q15"/>
    <mergeCell ref="A23:Q23"/>
    <mergeCell ref="A29:Q29"/>
    <mergeCell ref="O36:Q36"/>
    <mergeCell ref="A36:A37"/>
    <mergeCell ref="B36:B37"/>
    <mergeCell ref="B24:B25"/>
    <mergeCell ref="O24:Q24"/>
    <mergeCell ref="A30:A31"/>
    <mergeCell ref="A24:A25"/>
    <mergeCell ref="A35:Q35"/>
    <mergeCell ref="B38:B39"/>
    <mergeCell ref="O38:O39"/>
    <mergeCell ref="P38:P39"/>
    <mergeCell ref="Q38:Q39"/>
  </mergeCells>
  <phoneticPr fontId="19" type="noConversion"/>
  <hyperlinks>
    <hyperlink ref="A46" r:id="rId1" display="http://www.cross.saude.sp.gov.br/" xr:uid="{F0057ADE-0027-4B52-8C40-037F6E1E9441}"/>
  </hyperlinks>
  <pageMargins left="0.78740157480314965" right="0.78740157480314965" top="0.98425196850393704" bottom="0.98425196850393704" header="0.51181102362204722" footer="0.51181102362204722"/>
  <pageSetup paperSize="9" scale="50" fitToWidth="0" orientation="portrait" verticalDpi="597" r:id="rId2"/>
  <ignoredErrors>
    <ignoredError sqref="O13 O21 O27 O33 O43" formula="1"/>
    <ignoredError sqref="P26 P32 P40:P42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Valdete Machado</cp:lastModifiedBy>
  <cp:lastPrinted>2020-12-14T20:15:58Z</cp:lastPrinted>
  <dcterms:created xsi:type="dcterms:W3CDTF">2020-12-14T19:05:34Z</dcterms:created>
  <dcterms:modified xsi:type="dcterms:W3CDTF">2021-01-08T12:20:05Z</dcterms:modified>
</cp:coreProperties>
</file>